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ownloads\"/>
    </mc:Choice>
  </mc:AlternateContent>
  <xr:revisionPtr revIDLastSave="0" documentId="13_ncr:1_{BDC0C00C-32ED-4AD8-BA5A-551C01824E2D}" xr6:coauthVersionLast="47" xr6:coauthVersionMax="47" xr10:uidLastSave="{00000000-0000-0000-0000-000000000000}"/>
  <bookViews>
    <workbookView xWindow="-120" yWindow="-120" windowWidth="29040" windowHeight="15720" xr2:uid="{EE9296F7-5973-4FC2-94EC-6E02B32F5D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50" i="1"/>
  <c r="F50" i="1"/>
  <c r="E117" i="1"/>
  <c r="G66" i="1"/>
  <c r="F66" i="1"/>
  <c r="E66" i="1"/>
  <c r="G98" i="1"/>
  <c r="F98" i="1"/>
  <c r="E98" i="1"/>
  <c r="G59" i="1"/>
  <c r="F59" i="1"/>
  <c r="E59" i="1"/>
  <c r="G24" i="1"/>
  <c r="F24" i="1"/>
  <c r="E24" i="1"/>
  <c r="G21" i="1"/>
  <c r="F21" i="1"/>
  <c r="E21" i="1"/>
  <c r="G15" i="1"/>
  <c r="F15" i="1"/>
  <c r="F32" i="1" l="1"/>
  <c r="F71" i="1"/>
  <c r="G56" i="1"/>
  <c r="F56" i="1"/>
  <c r="E56" i="1"/>
  <c r="F75" i="1"/>
  <c r="E75" i="1"/>
  <c r="G71" i="1"/>
  <c r="E71" i="1"/>
  <c r="G62" i="1"/>
  <c r="F62" i="1"/>
  <c r="E62" i="1"/>
  <c r="G39" i="1"/>
  <c r="F39" i="1"/>
  <c r="E39" i="1"/>
  <c r="G30" i="1"/>
  <c r="G32" i="1" s="1"/>
  <c r="E15" i="1"/>
  <c r="E32" i="1" s="1"/>
  <c r="E125" i="1"/>
  <c r="F100" i="1" l="1"/>
  <c r="E100" i="1"/>
  <c r="G100" i="1"/>
  <c r="E108" i="1"/>
</calcChain>
</file>

<file path=xl/sharedStrings.xml><?xml version="1.0" encoding="utf-8"?>
<sst xmlns="http://schemas.openxmlformats.org/spreadsheetml/2006/main" count="128" uniqueCount="101">
  <si>
    <t>Par</t>
  </si>
  <si>
    <t>Pol</t>
  </si>
  <si>
    <t>UZ</t>
  </si>
  <si>
    <t>Popis</t>
  </si>
  <si>
    <t>Rozpočet schválený</t>
  </si>
  <si>
    <t>Rozpočet po změnách</t>
  </si>
  <si>
    <t>Výsledek</t>
  </si>
  <si>
    <t>Celkem</t>
  </si>
  <si>
    <t>NINV transfery od obcí</t>
  </si>
  <si>
    <t>INV transfery od obcí</t>
  </si>
  <si>
    <t>FINANCOVÁNÍ celkem</t>
  </si>
  <si>
    <t>PŘÍJMY celkem</t>
  </si>
  <si>
    <t>VÝDAJE celkem</t>
  </si>
  <si>
    <t>Nákup ostatních služeb</t>
  </si>
  <si>
    <t>Pohoštění</t>
  </si>
  <si>
    <t>Budovy, haly, stavby</t>
  </si>
  <si>
    <t>Služby peněžních ústavů</t>
  </si>
  <si>
    <t>Ochrana obyvatelstva</t>
  </si>
  <si>
    <t>Obecné příjmy a výdaje z finančních operací</t>
  </si>
  <si>
    <t>Platy zaměstnanců v prac.poměru</t>
  </si>
  <si>
    <t>Ostatní osobní výdaje</t>
  </si>
  <si>
    <t>Pojistné na soc. zabezpečení</t>
  </si>
  <si>
    <t>Pojistné na zdravotní pojištění</t>
  </si>
  <si>
    <t>Povinné pojistné na úrazové poj.</t>
  </si>
  <si>
    <t>Knihy, učební pomůcky, tisk</t>
  </si>
  <si>
    <t>Drobný hm.dlouhodobý majetek</t>
  </si>
  <si>
    <t>Nákup materiálu jinde nezařa.</t>
  </si>
  <si>
    <t>Poštovní služby</t>
  </si>
  <si>
    <t>Nájemné</t>
  </si>
  <si>
    <t>Služby školení a vzdělávání</t>
  </si>
  <si>
    <t>Cestovné</t>
  </si>
  <si>
    <t>Věcné dary</t>
  </si>
  <si>
    <t>Ostatní činnosti</t>
  </si>
  <si>
    <t>Právní forma účetní jednotky:</t>
  </si>
  <si>
    <t>IČ:</t>
  </si>
  <si>
    <t>Sídlo účetní jednotky:</t>
  </si>
  <si>
    <t>Název účetní jednotky:</t>
  </si>
  <si>
    <t>Sdružení obcí Hornolidečska</t>
  </si>
  <si>
    <t>756 12  Horní Lideč 292</t>
  </si>
  <si>
    <t>svazek obcí</t>
  </si>
  <si>
    <t>FINANCOVÁNÍ - dle paragrafů a položek v Kč</t>
  </si>
  <si>
    <t>PŘÍJMY - dle paragrafů a položek v Kč</t>
  </si>
  <si>
    <t>018</t>
  </si>
  <si>
    <t>022</t>
  </si>
  <si>
    <t>028</t>
  </si>
  <si>
    <t>042</t>
  </si>
  <si>
    <t>Samostatné mov. věci a soubory mov. věcí</t>
  </si>
  <si>
    <t>DDHM</t>
  </si>
  <si>
    <t>zaměstnanci + odvody</t>
  </si>
  <si>
    <t>ČS - běžný účet</t>
  </si>
  <si>
    <t>ČS - devizový účet</t>
  </si>
  <si>
    <t>ČNB</t>
  </si>
  <si>
    <t>Drobný dl. nehm. majetek</t>
  </si>
  <si>
    <t>321</t>
  </si>
  <si>
    <t>dodavatelé</t>
  </si>
  <si>
    <t>Změna stavu krátkodob. prostř. na bank. účtech</t>
  </si>
  <si>
    <t>VÝDAJE - dle paragrafů a položek v Kč</t>
  </si>
  <si>
    <t>Pozemní komunikace</t>
  </si>
  <si>
    <t>Převody z rozpočtových účtů</t>
  </si>
  <si>
    <t>Převody vlastním fondům v rozpočtech územní úrovně</t>
  </si>
  <si>
    <t>Dlouhodobé přijaté půjčené prostředky</t>
  </si>
  <si>
    <t>NINV transfery obcím</t>
  </si>
  <si>
    <t>Osobní asistence,pečovat.služba a podpora samost.bydlení</t>
  </si>
  <si>
    <t>Převody vlast.fondům v rozpočtech územní úrovně</t>
  </si>
  <si>
    <t>Konzult.porad.a právní služby</t>
  </si>
  <si>
    <t>451</t>
  </si>
  <si>
    <t>dlouhodobé úvěry</t>
  </si>
  <si>
    <t>331+336+337+342</t>
  </si>
  <si>
    <t>Úroky vlastní</t>
  </si>
  <si>
    <t>Převody do vlastní pokladny</t>
  </si>
  <si>
    <t>Platby daní a popl. st. rozpočtu</t>
  </si>
  <si>
    <t>Ostatní zálež. pozem. komunikací</t>
  </si>
  <si>
    <t>Platby daní krajům, obcím a st.fon.</t>
  </si>
  <si>
    <t>Podlimitní programové vybavení</t>
  </si>
  <si>
    <t>Ostatní nákupy jinde nezařazené</t>
  </si>
  <si>
    <t>Neinvestiční transfery spolkům</t>
  </si>
  <si>
    <t>Nedokončený DHM</t>
  </si>
  <si>
    <t>Domovy pro seniory</t>
  </si>
  <si>
    <t>INV transfery obcím</t>
  </si>
  <si>
    <t>Vyvěšeno:</t>
  </si>
  <si>
    <t>Sejmuto:</t>
  </si>
  <si>
    <t>Provedl:</t>
  </si>
  <si>
    <t>Podpis starosty a razítko obce:</t>
  </si>
  <si>
    <t>Návrh závěrečného účtu 2025</t>
  </si>
  <si>
    <t>Ostatní nedaňové příjmy jinde nez.</t>
  </si>
  <si>
    <t>Cestovní ruch</t>
  </si>
  <si>
    <t>Příjem z pojistných plnění</t>
  </si>
  <si>
    <t>Příjem z finančního vypopřádání mezi obcemi a dobrovolnými svazky obcí</t>
  </si>
  <si>
    <t>Příjem z úroků</t>
  </si>
  <si>
    <t>Obecné příjmy a výdaje z fin. oper.</t>
  </si>
  <si>
    <t>Stavby</t>
  </si>
  <si>
    <t>Opravy a udržování</t>
  </si>
  <si>
    <t>Kursové rozdíly ve výdajích</t>
  </si>
  <si>
    <t>Převody vl. rozpočtovým účtům</t>
  </si>
  <si>
    <t>Majetek SOH k 31.12.2025 v Kč</t>
  </si>
  <si>
    <t>Závazky a pohledávky SOH k 31.12.2025 v Kč</t>
  </si>
  <si>
    <t>Zůstatky na BÚ k 31.12.2025 v Kč</t>
  </si>
  <si>
    <t>Zůstatek v pokladně k 31.12.2025 v Kč</t>
  </si>
  <si>
    <t>(14 483,93 EUR)</t>
  </si>
  <si>
    <t>388</t>
  </si>
  <si>
    <t xml:space="preserve">dohadné účty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</si>
</sst>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49" fontId="1" fillId="0" borderId="0" xfId="0" applyNumberFormat="1" applyFont="1"/>
    <xf numFmtId="49" fontId="4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/>
    <xf numFmtId="4" fontId="0" fillId="0" borderId="1" xfId="0" applyNumberFormat="1" applyBorder="1"/>
    <xf numFmtId="4" fontId="4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Font="1" applyBorder="1"/>
    <xf numFmtId="4" fontId="0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 wrapText="1"/>
    </xf>
    <xf numFmtId="4" fontId="0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4" fontId="0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6B40-F1E8-4904-BF2D-CDA72DFA9A27}">
  <dimension ref="A1:G134"/>
  <sheetViews>
    <sheetView tabSelected="1" zoomScaleNormal="100" workbookViewId="0">
      <selection activeCell="I120" sqref="I120"/>
    </sheetView>
  </sheetViews>
  <sheetFormatPr defaultRowHeight="15" x14ac:dyDescent="0.25"/>
  <cols>
    <col min="1" max="2" width="7.140625" customWidth="1"/>
    <col min="3" max="3" width="4.85546875" customWidth="1"/>
    <col min="4" max="4" width="31.28515625" customWidth="1"/>
    <col min="5" max="7" width="15.28515625" customWidth="1"/>
  </cols>
  <sheetData>
    <row r="1" spans="1:7" ht="26.25" x14ac:dyDescent="0.4">
      <c r="A1" s="23" t="s">
        <v>83</v>
      </c>
      <c r="B1" s="23"/>
      <c r="C1" s="23"/>
      <c r="D1" s="23"/>
      <c r="E1" s="23"/>
      <c r="F1" s="23"/>
      <c r="G1" s="23"/>
    </row>
    <row r="2" spans="1:7" ht="26.25" x14ac:dyDescent="0.4">
      <c r="A2" s="4"/>
      <c r="B2" s="4"/>
      <c r="C2" s="4"/>
      <c r="D2" s="4"/>
      <c r="E2" s="4"/>
      <c r="F2" s="4"/>
      <c r="G2" s="4"/>
    </row>
    <row r="3" spans="1:7" ht="26.25" x14ac:dyDescent="0.4">
      <c r="A3" s="4"/>
      <c r="B3" s="4"/>
      <c r="C3" s="4"/>
      <c r="D3" s="4"/>
      <c r="E3" s="4"/>
      <c r="F3" s="4"/>
      <c r="G3" s="4"/>
    </row>
    <row r="5" spans="1:7" x14ac:dyDescent="0.25">
      <c r="A5" t="s">
        <v>36</v>
      </c>
      <c r="E5" s="2" t="s">
        <v>37</v>
      </c>
    </row>
    <row r="6" spans="1:7" x14ac:dyDescent="0.25">
      <c r="A6" t="s">
        <v>35</v>
      </c>
      <c r="E6" s="2" t="s">
        <v>38</v>
      </c>
    </row>
    <row r="7" spans="1:7" x14ac:dyDescent="0.25">
      <c r="A7" t="s">
        <v>34</v>
      </c>
      <c r="E7" s="19">
        <v>62334743</v>
      </c>
    </row>
    <row r="8" spans="1:7" x14ac:dyDescent="0.25">
      <c r="A8" t="s">
        <v>33</v>
      </c>
      <c r="E8" s="2" t="s">
        <v>39</v>
      </c>
    </row>
    <row r="9" spans="1:7" x14ac:dyDescent="0.25">
      <c r="E9" s="2"/>
    </row>
    <row r="10" spans="1:7" x14ac:dyDescent="0.25">
      <c r="E10" s="2"/>
    </row>
    <row r="11" spans="1:7" ht="18.75" x14ac:dyDescent="0.3">
      <c r="A11" s="3" t="s">
        <v>41</v>
      </c>
    </row>
    <row r="12" spans="1:7" ht="29.25" customHeight="1" x14ac:dyDescent="0.25">
      <c r="A12" s="9" t="s">
        <v>0</v>
      </c>
      <c r="B12" s="9" t="s">
        <v>1</v>
      </c>
      <c r="C12" s="9" t="s">
        <v>2</v>
      </c>
      <c r="D12" s="9" t="s">
        <v>3</v>
      </c>
      <c r="E12" s="10" t="s">
        <v>4</v>
      </c>
      <c r="F12" s="10" t="s">
        <v>5</v>
      </c>
      <c r="G12" s="18" t="s">
        <v>6</v>
      </c>
    </row>
    <row r="13" spans="1:7" x14ac:dyDescent="0.25">
      <c r="A13" s="11"/>
      <c r="B13" s="11">
        <v>4121</v>
      </c>
      <c r="C13" s="11"/>
      <c r="D13" s="11" t="s">
        <v>8</v>
      </c>
      <c r="E13" s="14">
        <v>3303000</v>
      </c>
      <c r="F13" s="14">
        <v>3384000</v>
      </c>
      <c r="G13" s="14">
        <v>3383694</v>
      </c>
    </row>
    <row r="14" spans="1:7" x14ac:dyDescent="0.25">
      <c r="A14" s="11"/>
      <c r="B14" s="11">
        <v>4221</v>
      </c>
      <c r="C14" s="11"/>
      <c r="D14" s="11" t="s">
        <v>9</v>
      </c>
      <c r="E14" s="14">
        <v>9927000</v>
      </c>
      <c r="F14" s="14">
        <v>10235000</v>
      </c>
      <c r="G14" s="14">
        <v>10234888.060000001</v>
      </c>
    </row>
    <row r="15" spans="1:7" x14ac:dyDescent="0.25">
      <c r="A15" s="11"/>
      <c r="B15" s="11"/>
      <c r="C15" s="11"/>
      <c r="D15" s="11"/>
      <c r="E15" s="21">
        <f>SUM(E13:E14)</f>
        <v>13230000</v>
      </c>
      <c r="F15" s="21">
        <f>SUM(F13:F14)</f>
        <v>13619000</v>
      </c>
      <c r="G15" s="21">
        <f>SUM(G13:G14)</f>
        <v>13618582.060000001</v>
      </c>
    </row>
    <row r="16" spans="1:7" x14ac:dyDescent="0.25">
      <c r="A16" s="11"/>
      <c r="B16" s="11"/>
      <c r="C16" s="11"/>
      <c r="D16" s="11"/>
      <c r="E16" s="21"/>
      <c r="F16" s="21"/>
      <c r="G16" s="21"/>
    </row>
    <row r="17" spans="1:7" x14ac:dyDescent="0.25">
      <c r="A17" s="11">
        <v>2143</v>
      </c>
      <c r="B17" s="11">
        <v>2329</v>
      </c>
      <c r="C17" s="11"/>
      <c r="D17" s="11" t="s">
        <v>84</v>
      </c>
      <c r="E17" s="21">
        <v>0</v>
      </c>
      <c r="F17" s="21">
        <v>1244976</v>
      </c>
      <c r="G17" s="21">
        <v>0</v>
      </c>
    </row>
    <row r="18" spans="1:7" x14ac:dyDescent="0.25">
      <c r="A18" s="20">
        <v>2143</v>
      </c>
      <c r="B18" s="11"/>
      <c r="C18" s="11"/>
      <c r="D18" s="20" t="s">
        <v>85</v>
      </c>
      <c r="E18" s="21">
        <v>0</v>
      </c>
      <c r="F18" s="21">
        <v>1244976</v>
      </c>
      <c r="G18" s="21">
        <v>0</v>
      </c>
    </row>
    <row r="19" spans="1:7" x14ac:dyDescent="0.25">
      <c r="A19" s="11"/>
      <c r="B19" s="11"/>
      <c r="C19" s="11"/>
      <c r="D19" s="11"/>
      <c r="E19" s="21"/>
      <c r="F19" s="21"/>
      <c r="G19" s="21"/>
    </row>
    <row r="20" spans="1:7" x14ac:dyDescent="0.25">
      <c r="A20" s="11">
        <v>2219</v>
      </c>
      <c r="B20" s="11">
        <v>2322</v>
      </c>
      <c r="C20" s="11"/>
      <c r="D20" s="11" t="s">
        <v>86</v>
      </c>
      <c r="E20" s="14">
        <v>0</v>
      </c>
      <c r="F20" s="14">
        <v>21000</v>
      </c>
      <c r="G20" s="14">
        <v>20780</v>
      </c>
    </row>
    <row r="21" spans="1:7" s="2" customFormat="1" x14ac:dyDescent="0.25">
      <c r="A21" s="20">
        <v>2219</v>
      </c>
      <c r="B21" s="20"/>
      <c r="C21" s="20"/>
      <c r="D21" s="20" t="s">
        <v>71</v>
      </c>
      <c r="E21" s="21">
        <f>SUM(E20)</f>
        <v>0</v>
      </c>
      <c r="F21" s="21">
        <f>SUM(F20)</f>
        <v>21000</v>
      </c>
      <c r="G21" s="21">
        <f>SUM(G20)</f>
        <v>20780</v>
      </c>
    </row>
    <row r="22" spans="1:7" x14ac:dyDescent="0.25">
      <c r="A22" s="11"/>
      <c r="B22" s="11"/>
      <c r="C22" s="11"/>
      <c r="D22" s="11"/>
      <c r="E22" s="14"/>
      <c r="F22" s="14"/>
      <c r="G22" s="14"/>
    </row>
    <row r="23" spans="1:7" ht="29.25" customHeight="1" x14ac:dyDescent="0.25">
      <c r="A23" s="11">
        <v>4350</v>
      </c>
      <c r="B23" s="11">
        <v>2226</v>
      </c>
      <c r="C23" s="11"/>
      <c r="D23" s="26" t="s">
        <v>87</v>
      </c>
      <c r="E23" s="14">
        <v>0</v>
      </c>
      <c r="F23" s="14">
        <v>265000</v>
      </c>
      <c r="G23" s="14">
        <v>265000</v>
      </c>
    </row>
    <row r="24" spans="1:7" x14ac:dyDescent="0.25">
      <c r="A24" s="20">
        <v>4350</v>
      </c>
      <c r="B24" s="20"/>
      <c r="C24" s="20"/>
      <c r="D24" s="20" t="s">
        <v>77</v>
      </c>
      <c r="E24" s="21">
        <f>SUM(E23:E23)</f>
        <v>0</v>
      </c>
      <c r="F24" s="21">
        <f>SUM(F23:F23)</f>
        <v>265000</v>
      </c>
      <c r="G24" s="21">
        <f>SUM(G23:G23)</f>
        <v>265000</v>
      </c>
    </row>
    <row r="25" spans="1:7" x14ac:dyDescent="0.25">
      <c r="A25" s="20"/>
      <c r="B25" s="20"/>
      <c r="C25" s="20"/>
      <c r="D25" s="20"/>
      <c r="E25" s="21"/>
      <c r="F25" s="21"/>
      <c r="G25" s="21"/>
    </row>
    <row r="26" spans="1:7" x14ac:dyDescent="0.25">
      <c r="A26" s="24">
        <v>6310</v>
      </c>
      <c r="B26" s="24">
        <v>2141</v>
      </c>
      <c r="C26" s="24"/>
      <c r="D26" s="24" t="s">
        <v>88</v>
      </c>
      <c r="E26" s="25">
        <v>1000</v>
      </c>
      <c r="F26" s="25">
        <v>1000</v>
      </c>
      <c r="G26" s="25">
        <v>264.85000000000002</v>
      </c>
    </row>
    <row r="27" spans="1:7" x14ac:dyDescent="0.25">
      <c r="A27" s="20">
        <v>6310</v>
      </c>
      <c r="B27" s="20"/>
      <c r="C27" s="20"/>
      <c r="D27" s="20" t="s">
        <v>89</v>
      </c>
      <c r="E27" s="21">
        <v>1000</v>
      </c>
      <c r="F27" s="21">
        <v>1000</v>
      </c>
      <c r="G27" s="21">
        <v>264.85000000000002</v>
      </c>
    </row>
    <row r="28" spans="1:7" x14ac:dyDescent="0.25">
      <c r="A28" s="11"/>
      <c r="B28" s="11"/>
      <c r="C28" s="11"/>
      <c r="D28" s="11"/>
      <c r="E28" s="14"/>
      <c r="F28" s="14"/>
      <c r="G28" s="14"/>
    </row>
    <row r="29" spans="1:7" x14ac:dyDescent="0.25">
      <c r="A29" s="11">
        <v>6330</v>
      </c>
      <c r="B29" s="11">
        <v>4134</v>
      </c>
      <c r="C29" s="11"/>
      <c r="D29" s="11" t="s">
        <v>58</v>
      </c>
      <c r="E29" s="14">
        <v>0</v>
      </c>
      <c r="F29" s="14">
        <v>0</v>
      </c>
      <c r="G29" s="14">
        <v>945000</v>
      </c>
    </row>
    <row r="30" spans="1:7" ht="29.25" customHeight="1" x14ac:dyDescent="0.25">
      <c r="A30" s="20">
        <v>6330</v>
      </c>
      <c r="B30" s="20"/>
      <c r="C30" s="20"/>
      <c r="D30" s="22" t="s">
        <v>59</v>
      </c>
      <c r="E30" s="21">
        <v>0</v>
      </c>
      <c r="F30" s="21">
        <v>0</v>
      </c>
      <c r="G30" s="21">
        <f>SUM(G29)</f>
        <v>945000</v>
      </c>
    </row>
    <row r="31" spans="1:7" x14ac:dyDescent="0.25">
      <c r="A31" s="20"/>
      <c r="B31" s="20"/>
      <c r="C31" s="20"/>
      <c r="D31" s="20"/>
      <c r="E31" s="21"/>
      <c r="F31" s="21"/>
      <c r="G31" s="21"/>
    </row>
    <row r="32" spans="1:7" ht="15.75" x14ac:dyDescent="0.25">
      <c r="A32" s="11"/>
      <c r="B32" s="11"/>
      <c r="C32" s="11"/>
      <c r="D32" s="13" t="s">
        <v>11</v>
      </c>
      <c r="E32" s="15">
        <f>SUM(E15,E18,E21,E24,E27,E30)</f>
        <v>13231000</v>
      </c>
      <c r="F32" s="15">
        <f>SUM(F15,F18,F21,F24,F27,F30)</f>
        <v>15150976</v>
      </c>
      <c r="G32" s="15">
        <f>SUM(G15,G18,G21,G24,G27,G30)</f>
        <v>14849626.91</v>
      </c>
    </row>
    <row r="34" spans="1:7" ht="18.75" x14ac:dyDescent="0.3">
      <c r="A34" s="3" t="s">
        <v>40</v>
      </c>
    </row>
    <row r="35" spans="1:7" ht="30" customHeight="1" x14ac:dyDescent="0.25">
      <c r="A35" s="9" t="s">
        <v>0</v>
      </c>
      <c r="B35" s="9" t="s">
        <v>1</v>
      </c>
      <c r="C35" s="9" t="s">
        <v>2</v>
      </c>
      <c r="D35" s="9" t="s">
        <v>3</v>
      </c>
      <c r="E35" s="10" t="s">
        <v>4</v>
      </c>
      <c r="F35" s="10" t="s">
        <v>5</v>
      </c>
      <c r="G35" s="18" t="s">
        <v>6</v>
      </c>
    </row>
    <row r="36" spans="1:7" ht="29.25" customHeight="1" x14ac:dyDescent="0.25">
      <c r="A36" s="11"/>
      <c r="B36" s="11">
        <v>8115</v>
      </c>
      <c r="C36" s="11"/>
      <c r="D36" s="12" t="s">
        <v>55</v>
      </c>
      <c r="E36" s="14">
        <v>1261000</v>
      </c>
      <c r="F36" s="14">
        <v>918244</v>
      </c>
      <c r="G36" s="14">
        <v>709997.19</v>
      </c>
    </row>
    <row r="37" spans="1:7" ht="29.25" customHeight="1" x14ac:dyDescent="0.25">
      <c r="A37" s="11"/>
      <c r="B37" s="11">
        <v>8124</v>
      </c>
      <c r="C37" s="11"/>
      <c r="D37" s="12" t="s">
        <v>60</v>
      </c>
      <c r="E37" s="14">
        <v>-3296000</v>
      </c>
      <c r="F37" s="14">
        <v>-3296000</v>
      </c>
      <c r="G37" s="14">
        <v>-3296000</v>
      </c>
    </row>
    <row r="38" spans="1:7" x14ac:dyDescent="0.25">
      <c r="A38" s="11"/>
      <c r="B38" s="11"/>
      <c r="C38" s="11"/>
      <c r="D38" s="11"/>
      <c r="E38" s="14"/>
      <c r="F38" s="14"/>
      <c r="G38" s="14"/>
    </row>
    <row r="39" spans="1:7" ht="15.75" x14ac:dyDescent="0.25">
      <c r="A39" s="11"/>
      <c r="B39" s="11"/>
      <c r="C39" s="11"/>
      <c r="D39" s="13" t="s">
        <v>10</v>
      </c>
      <c r="E39" s="15">
        <f>SUM(E36:E38)</f>
        <v>-2035000</v>
      </c>
      <c r="F39" s="15">
        <f>SUM(F36:F38)</f>
        <v>-2377756</v>
      </c>
      <c r="G39" s="15">
        <f>SUM(G36:G37)</f>
        <v>-2586002.81</v>
      </c>
    </row>
    <row r="42" spans="1:7" ht="18.75" x14ac:dyDescent="0.3">
      <c r="A42" s="3" t="s">
        <v>56</v>
      </c>
    </row>
    <row r="43" spans="1:7" ht="29.25" customHeight="1" x14ac:dyDescent="0.25">
      <c r="A43" s="9" t="s">
        <v>0</v>
      </c>
      <c r="B43" s="9" t="s">
        <v>1</v>
      </c>
      <c r="C43" s="9" t="s">
        <v>2</v>
      </c>
      <c r="D43" s="9" t="s">
        <v>3</v>
      </c>
      <c r="E43" s="10" t="s">
        <v>4</v>
      </c>
      <c r="F43" s="10" t="s">
        <v>5</v>
      </c>
      <c r="G43" s="18" t="s">
        <v>6</v>
      </c>
    </row>
    <row r="44" spans="1:7" ht="15" customHeight="1" x14ac:dyDescent="0.25">
      <c r="A44" s="27">
        <v>2143</v>
      </c>
      <c r="B44" s="27">
        <v>5021</v>
      </c>
      <c r="C44" s="9"/>
      <c r="D44" s="11" t="s">
        <v>20</v>
      </c>
      <c r="E44" s="31">
        <v>0</v>
      </c>
      <c r="F44" s="32">
        <v>94920</v>
      </c>
      <c r="G44" s="34">
        <v>66755</v>
      </c>
    </row>
    <row r="45" spans="1:7" ht="15" customHeight="1" x14ac:dyDescent="0.25">
      <c r="A45" s="27">
        <v>2143</v>
      </c>
      <c r="B45" s="27">
        <v>5137</v>
      </c>
      <c r="C45" s="9"/>
      <c r="D45" s="11" t="s">
        <v>25</v>
      </c>
      <c r="E45" s="31">
        <v>0</v>
      </c>
      <c r="F45" s="32">
        <v>163000</v>
      </c>
      <c r="G45" s="34">
        <v>0</v>
      </c>
    </row>
    <row r="46" spans="1:7" ht="15" customHeight="1" x14ac:dyDescent="0.25">
      <c r="A46" s="27">
        <v>2143</v>
      </c>
      <c r="B46" s="27">
        <v>5139</v>
      </c>
      <c r="C46" s="9"/>
      <c r="D46" s="11" t="s">
        <v>26</v>
      </c>
      <c r="E46" s="31">
        <v>0</v>
      </c>
      <c r="F46" s="32">
        <v>44000</v>
      </c>
      <c r="G46" s="34">
        <v>44000</v>
      </c>
    </row>
    <row r="47" spans="1:7" ht="15" customHeight="1" x14ac:dyDescent="0.25">
      <c r="A47" s="27">
        <v>2143</v>
      </c>
      <c r="B47" s="27">
        <v>5169</v>
      </c>
      <c r="C47" s="9"/>
      <c r="D47" s="11" t="s">
        <v>13</v>
      </c>
      <c r="E47" s="31">
        <v>0</v>
      </c>
      <c r="F47" s="32">
        <v>775000</v>
      </c>
      <c r="G47" s="34">
        <v>701800</v>
      </c>
    </row>
    <row r="48" spans="1:7" ht="15" customHeight="1" x14ac:dyDescent="0.25">
      <c r="A48" s="27">
        <v>2143</v>
      </c>
      <c r="B48" s="27">
        <v>5175</v>
      </c>
      <c r="C48" s="9"/>
      <c r="D48" s="11" t="s">
        <v>14</v>
      </c>
      <c r="E48" s="31">
        <v>0</v>
      </c>
      <c r="F48" s="32">
        <v>41000</v>
      </c>
      <c r="G48" s="34">
        <v>40658.720000000001</v>
      </c>
    </row>
    <row r="49" spans="1:7" ht="15" customHeight="1" x14ac:dyDescent="0.25">
      <c r="A49" s="27">
        <v>2143</v>
      </c>
      <c r="B49" s="27">
        <v>6121</v>
      </c>
      <c r="C49" s="9"/>
      <c r="D49" s="30" t="s">
        <v>90</v>
      </c>
      <c r="E49" s="31">
        <v>0</v>
      </c>
      <c r="F49" s="32">
        <v>438300</v>
      </c>
      <c r="G49" s="34">
        <v>425315</v>
      </c>
    </row>
    <row r="50" spans="1:7" ht="15" customHeight="1" x14ac:dyDescent="0.25">
      <c r="A50" s="28">
        <v>2143</v>
      </c>
      <c r="B50" s="9"/>
      <c r="C50" s="9"/>
      <c r="D50" s="29" t="s">
        <v>85</v>
      </c>
      <c r="E50" s="31">
        <v>0</v>
      </c>
      <c r="F50" s="33">
        <f>SUM(F44:F49)</f>
        <v>1556220</v>
      </c>
      <c r="G50" s="35">
        <f>SUM(G44:G49)</f>
        <v>1278528.72</v>
      </c>
    </row>
    <row r="51" spans="1:7" ht="15" customHeight="1" x14ac:dyDescent="0.25">
      <c r="A51" s="28"/>
      <c r="B51" s="9"/>
      <c r="C51" s="9"/>
      <c r="D51" s="9"/>
      <c r="E51" s="10"/>
      <c r="F51" s="10"/>
      <c r="G51" s="18"/>
    </row>
    <row r="52" spans="1:7" x14ac:dyDescent="0.25">
      <c r="A52" s="11">
        <v>2219</v>
      </c>
      <c r="B52" s="11">
        <v>5163</v>
      </c>
      <c r="C52" s="11"/>
      <c r="D52" s="11" t="s">
        <v>16</v>
      </c>
      <c r="E52" s="14">
        <v>0</v>
      </c>
      <c r="F52" s="14">
        <v>7000</v>
      </c>
      <c r="G52" s="14">
        <v>6671</v>
      </c>
    </row>
    <row r="53" spans="1:7" x14ac:dyDescent="0.25">
      <c r="A53" s="11">
        <v>2219</v>
      </c>
      <c r="B53" s="11">
        <v>5169</v>
      </c>
      <c r="C53" s="11"/>
      <c r="D53" s="11" t="s">
        <v>13</v>
      </c>
      <c r="E53" s="14">
        <v>13000</v>
      </c>
      <c r="F53" s="14">
        <v>13000</v>
      </c>
      <c r="G53" s="14">
        <v>12613.04</v>
      </c>
    </row>
    <row r="54" spans="1:7" x14ac:dyDescent="0.25">
      <c r="A54" s="11">
        <v>2219</v>
      </c>
      <c r="B54" s="11">
        <v>5171</v>
      </c>
      <c r="C54" s="11"/>
      <c r="D54" s="11" t="s">
        <v>91</v>
      </c>
      <c r="E54" s="14">
        <v>0</v>
      </c>
      <c r="F54" s="14">
        <v>22000</v>
      </c>
      <c r="G54" s="14">
        <v>21780</v>
      </c>
    </row>
    <row r="55" spans="1:7" x14ac:dyDescent="0.25">
      <c r="A55" s="11">
        <v>2219</v>
      </c>
      <c r="B55" s="11">
        <v>6121</v>
      </c>
      <c r="C55" s="11"/>
      <c r="D55" s="11" t="s">
        <v>15</v>
      </c>
      <c r="E55" s="14">
        <v>360000</v>
      </c>
      <c r="F55" s="14">
        <v>360000</v>
      </c>
      <c r="G55" s="14">
        <v>318423.59999999998</v>
      </c>
    </row>
    <row r="56" spans="1:7" x14ac:dyDescent="0.25">
      <c r="A56" s="20">
        <v>2219</v>
      </c>
      <c r="B56" s="20"/>
      <c r="C56" s="20"/>
      <c r="D56" s="20" t="s">
        <v>57</v>
      </c>
      <c r="E56" s="21">
        <f>SUM(E52:E55)</f>
        <v>373000</v>
      </c>
      <c r="F56" s="21">
        <f>SUM(F52:F55)</f>
        <v>402000</v>
      </c>
      <c r="G56" s="21">
        <f>SUM(G52:G55)</f>
        <v>359487.63999999996</v>
      </c>
    </row>
    <row r="57" spans="1:7" x14ac:dyDescent="0.25">
      <c r="A57" s="20"/>
      <c r="B57" s="20"/>
      <c r="C57" s="20"/>
      <c r="D57" s="20"/>
      <c r="E57" s="21"/>
      <c r="F57" s="21"/>
      <c r="G57" s="21"/>
    </row>
    <row r="58" spans="1:7" x14ac:dyDescent="0.25">
      <c r="A58" s="11">
        <v>4350</v>
      </c>
      <c r="B58" s="11">
        <v>6341</v>
      </c>
      <c r="C58" s="11"/>
      <c r="D58" s="11" t="s">
        <v>78</v>
      </c>
      <c r="E58" s="14">
        <v>7415000</v>
      </c>
      <c r="F58" s="14">
        <v>7415000</v>
      </c>
      <c r="G58" s="14">
        <v>7414622.9699999997</v>
      </c>
    </row>
    <row r="59" spans="1:7" x14ac:dyDescent="0.25">
      <c r="A59" s="20">
        <v>4350</v>
      </c>
      <c r="B59" s="20"/>
      <c r="C59" s="20"/>
      <c r="D59" s="20" t="s">
        <v>77</v>
      </c>
      <c r="E59" s="21">
        <f>SUM(E58)</f>
        <v>7415000</v>
      </c>
      <c r="F59" s="21">
        <f>SUM(F58)</f>
        <v>7415000</v>
      </c>
      <c r="G59" s="21">
        <f>SUM(G58)</f>
        <v>7414622.9699999997</v>
      </c>
    </row>
    <row r="60" spans="1:7" x14ac:dyDescent="0.25">
      <c r="A60" s="11"/>
      <c r="B60" s="11"/>
      <c r="C60" s="11"/>
      <c r="D60" s="11"/>
      <c r="E60" s="14"/>
      <c r="F60" s="14"/>
      <c r="G60" s="14"/>
    </row>
    <row r="61" spans="1:7" x14ac:dyDescent="0.25">
      <c r="A61" s="11">
        <v>4351</v>
      </c>
      <c r="B61" s="11">
        <v>5321</v>
      </c>
      <c r="C61" s="11"/>
      <c r="D61" s="11" t="s">
        <v>61</v>
      </c>
      <c r="E61" s="14">
        <v>619000</v>
      </c>
      <c r="F61" s="14">
        <v>619000</v>
      </c>
      <c r="G61" s="14">
        <v>618900</v>
      </c>
    </row>
    <row r="62" spans="1:7" ht="29.25" customHeight="1" x14ac:dyDescent="0.25">
      <c r="A62" s="20">
        <v>4351</v>
      </c>
      <c r="B62" s="20"/>
      <c r="C62" s="20"/>
      <c r="D62" s="22" t="s">
        <v>62</v>
      </c>
      <c r="E62" s="21">
        <f>SUM(E61)</f>
        <v>619000</v>
      </c>
      <c r="F62" s="21">
        <f>SUM(F61)</f>
        <v>619000</v>
      </c>
      <c r="G62" s="21">
        <f>SUM(G61)</f>
        <v>618900</v>
      </c>
    </row>
    <row r="63" spans="1:7" x14ac:dyDescent="0.25">
      <c r="A63" s="11"/>
      <c r="B63" s="11"/>
      <c r="C63" s="11"/>
      <c r="D63" s="11"/>
      <c r="E63" s="14"/>
      <c r="F63" s="14"/>
      <c r="G63" s="14"/>
    </row>
    <row r="64" spans="1:7" x14ac:dyDescent="0.25">
      <c r="A64" s="11">
        <v>5212</v>
      </c>
      <c r="B64" s="11">
        <v>5163</v>
      </c>
      <c r="C64" s="11"/>
      <c r="D64" s="11" t="s">
        <v>16</v>
      </c>
      <c r="E64" s="14">
        <v>19000</v>
      </c>
      <c r="F64" s="14">
        <v>19000</v>
      </c>
      <c r="G64" s="14">
        <v>6763</v>
      </c>
    </row>
    <row r="65" spans="1:7" x14ac:dyDescent="0.25">
      <c r="A65" s="11">
        <v>5212</v>
      </c>
      <c r="B65" s="11">
        <v>5169</v>
      </c>
      <c r="C65" s="11"/>
      <c r="D65" s="11" t="s">
        <v>13</v>
      </c>
      <c r="E65" s="14">
        <v>61000</v>
      </c>
      <c r="F65" s="14">
        <v>61000</v>
      </c>
      <c r="G65" s="14">
        <v>60899</v>
      </c>
    </row>
    <row r="66" spans="1:7" x14ac:dyDescent="0.25">
      <c r="A66" s="20">
        <v>5212</v>
      </c>
      <c r="B66" s="20"/>
      <c r="C66" s="20"/>
      <c r="D66" s="20" t="s">
        <v>17</v>
      </c>
      <c r="E66" s="21">
        <f>SUM(E64:E65)</f>
        <v>80000</v>
      </c>
      <c r="F66" s="21">
        <f>SUM(F64:F65)</f>
        <v>80000</v>
      </c>
      <c r="G66" s="21">
        <f>SUM(G64:G65)</f>
        <v>67662</v>
      </c>
    </row>
    <row r="67" spans="1:7" x14ac:dyDescent="0.25">
      <c r="A67" s="11"/>
      <c r="B67" s="11"/>
      <c r="C67" s="11"/>
      <c r="D67" s="11"/>
      <c r="E67" s="14"/>
      <c r="F67" s="14"/>
      <c r="G67" s="14"/>
    </row>
    <row r="68" spans="1:7" x14ac:dyDescent="0.25">
      <c r="A68" s="11">
        <v>6310</v>
      </c>
      <c r="B68" s="11">
        <v>5141</v>
      </c>
      <c r="C68" s="11"/>
      <c r="D68" s="11" t="s">
        <v>68</v>
      </c>
      <c r="E68" s="14">
        <v>70000</v>
      </c>
      <c r="F68" s="14">
        <v>70000</v>
      </c>
      <c r="G68" s="14">
        <v>69472.44</v>
      </c>
    </row>
    <row r="69" spans="1:7" x14ac:dyDescent="0.25">
      <c r="A69" s="11">
        <v>6310</v>
      </c>
      <c r="B69" s="11">
        <v>5142</v>
      </c>
      <c r="C69" s="11"/>
      <c r="D69" s="11" t="s">
        <v>92</v>
      </c>
      <c r="E69" s="14">
        <v>0</v>
      </c>
      <c r="F69" s="14">
        <v>14000</v>
      </c>
      <c r="G69" s="14">
        <v>13631.63</v>
      </c>
    </row>
    <row r="70" spans="1:7" x14ac:dyDescent="0.25">
      <c r="A70" s="11">
        <v>6310</v>
      </c>
      <c r="B70" s="11">
        <v>5163</v>
      </c>
      <c r="C70" s="11"/>
      <c r="D70" s="11" t="s">
        <v>16</v>
      </c>
      <c r="E70" s="14">
        <v>20000</v>
      </c>
      <c r="F70" s="14">
        <v>20000</v>
      </c>
      <c r="G70" s="14">
        <v>15428.4</v>
      </c>
    </row>
    <row r="71" spans="1:7" ht="30" customHeight="1" x14ac:dyDescent="0.25">
      <c r="A71" s="20">
        <v>6310</v>
      </c>
      <c r="B71" s="20"/>
      <c r="C71" s="20"/>
      <c r="D71" s="22" t="s">
        <v>18</v>
      </c>
      <c r="E71" s="21">
        <f>SUM(E68:E70)</f>
        <v>90000</v>
      </c>
      <c r="F71" s="21">
        <f>SUM(F68:F70)</f>
        <v>104000</v>
      </c>
      <c r="G71" s="21">
        <f>SUM(G68:G70)</f>
        <v>98532.47</v>
      </c>
    </row>
    <row r="72" spans="1:7" ht="15" customHeight="1" x14ac:dyDescent="0.25">
      <c r="A72" s="20"/>
      <c r="B72" s="20"/>
      <c r="C72" s="20"/>
      <c r="D72" s="22"/>
      <c r="E72" s="21"/>
      <c r="F72" s="21"/>
      <c r="G72" s="21"/>
    </row>
    <row r="73" spans="1:7" ht="15" customHeight="1" x14ac:dyDescent="0.25">
      <c r="A73" s="24">
        <v>6330</v>
      </c>
      <c r="B73" s="24">
        <v>5345</v>
      </c>
      <c r="C73" s="20"/>
      <c r="D73" s="36" t="s">
        <v>93</v>
      </c>
      <c r="E73" s="25">
        <v>0</v>
      </c>
      <c r="F73" s="25">
        <v>0</v>
      </c>
      <c r="G73" s="25">
        <v>900000</v>
      </c>
    </row>
    <row r="74" spans="1:7" ht="15" customHeight="1" x14ac:dyDescent="0.25">
      <c r="A74" s="11">
        <v>6330</v>
      </c>
      <c r="B74" s="11">
        <v>5348</v>
      </c>
      <c r="C74" s="11"/>
      <c r="D74" s="12" t="s">
        <v>69</v>
      </c>
      <c r="E74" s="14">
        <v>0</v>
      </c>
      <c r="F74" s="14">
        <v>0</v>
      </c>
      <c r="G74" s="14">
        <v>45000</v>
      </c>
    </row>
    <row r="75" spans="1:7" ht="30" customHeight="1" x14ac:dyDescent="0.25">
      <c r="A75" s="20">
        <v>6330</v>
      </c>
      <c r="B75" s="20"/>
      <c r="C75" s="20"/>
      <c r="D75" s="22" t="s">
        <v>63</v>
      </c>
      <c r="E75" s="21">
        <f>SUM(E74:E74)</f>
        <v>0</v>
      </c>
      <c r="F75" s="21">
        <f>SUM(F74:F74)</f>
        <v>0</v>
      </c>
      <c r="G75" s="21">
        <f>SUM(G73:G74)</f>
        <v>945000</v>
      </c>
    </row>
    <row r="76" spans="1:7" x14ac:dyDescent="0.25">
      <c r="A76" s="11"/>
      <c r="B76" s="11"/>
      <c r="C76" s="11"/>
      <c r="D76" s="11"/>
      <c r="E76" s="14"/>
      <c r="F76" s="14"/>
      <c r="G76" s="14"/>
    </row>
    <row r="77" spans="1:7" x14ac:dyDescent="0.25">
      <c r="A77" s="11">
        <v>6409</v>
      </c>
      <c r="B77" s="11">
        <v>5011</v>
      </c>
      <c r="C77" s="11"/>
      <c r="D77" s="11" t="s">
        <v>19</v>
      </c>
      <c r="E77" s="14">
        <v>205000</v>
      </c>
      <c r="F77" s="14">
        <v>221000</v>
      </c>
      <c r="G77" s="14">
        <v>220165</v>
      </c>
    </row>
    <row r="78" spans="1:7" x14ac:dyDescent="0.25">
      <c r="A78" s="11">
        <v>6409</v>
      </c>
      <c r="B78" s="11">
        <v>5021</v>
      </c>
      <c r="C78" s="11"/>
      <c r="D78" s="11" t="s">
        <v>20</v>
      </c>
      <c r="E78" s="14">
        <v>190000</v>
      </c>
      <c r="F78" s="14">
        <v>190000</v>
      </c>
      <c r="G78" s="14">
        <v>182880</v>
      </c>
    </row>
    <row r="79" spans="1:7" x14ac:dyDescent="0.25">
      <c r="A79" s="11">
        <v>6409</v>
      </c>
      <c r="B79" s="11">
        <v>5031</v>
      </c>
      <c r="C79" s="11"/>
      <c r="D79" s="11" t="s">
        <v>21</v>
      </c>
      <c r="E79" s="14">
        <v>55000</v>
      </c>
      <c r="F79" s="14">
        <v>55000</v>
      </c>
      <c r="G79" s="14">
        <v>54604</v>
      </c>
    </row>
    <row r="80" spans="1:7" x14ac:dyDescent="0.25">
      <c r="A80" s="11">
        <v>6409</v>
      </c>
      <c r="B80" s="11">
        <v>5032</v>
      </c>
      <c r="C80" s="11"/>
      <c r="D80" s="11" t="s">
        <v>22</v>
      </c>
      <c r="E80" s="14">
        <v>20000</v>
      </c>
      <c r="F80" s="14">
        <v>20000</v>
      </c>
      <c r="G80" s="14">
        <v>19818</v>
      </c>
    </row>
    <row r="81" spans="1:7" x14ac:dyDescent="0.25">
      <c r="A81" s="11">
        <v>6409</v>
      </c>
      <c r="B81" s="11">
        <v>5038</v>
      </c>
      <c r="C81" s="11"/>
      <c r="D81" s="11" t="s">
        <v>23</v>
      </c>
      <c r="E81" s="14">
        <v>1000</v>
      </c>
      <c r="F81" s="14">
        <v>1000</v>
      </c>
      <c r="G81" s="14">
        <v>833</v>
      </c>
    </row>
    <row r="82" spans="1:7" x14ac:dyDescent="0.25">
      <c r="A82" s="11">
        <v>6409</v>
      </c>
      <c r="B82" s="11">
        <v>5136</v>
      </c>
      <c r="C82" s="11"/>
      <c r="D82" s="11" t="s">
        <v>24</v>
      </c>
      <c r="E82" s="14">
        <v>1000</v>
      </c>
      <c r="F82" s="14">
        <v>1000</v>
      </c>
      <c r="G82" s="14">
        <v>0</v>
      </c>
    </row>
    <row r="83" spans="1:7" x14ac:dyDescent="0.25">
      <c r="A83" s="11">
        <v>6409</v>
      </c>
      <c r="B83" s="11">
        <v>5137</v>
      </c>
      <c r="C83" s="11"/>
      <c r="D83" s="11" t="s">
        <v>25</v>
      </c>
      <c r="E83" s="14">
        <v>20000</v>
      </c>
      <c r="F83" s="14">
        <v>20000</v>
      </c>
      <c r="G83" s="14">
        <v>0</v>
      </c>
    </row>
    <row r="84" spans="1:7" x14ac:dyDescent="0.25">
      <c r="A84" s="11">
        <v>6409</v>
      </c>
      <c r="B84" s="11">
        <v>5139</v>
      </c>
      <c r="C84" s="11"/>
      <c r="D84" s="11" t="s">
        <v>26</v>
      </c>
      <c r="E84" s="14">
        <v>60000</v>
      </c>
      <c r="F84" s="14">
        <v>60000</v>
      </c>
      <c r="G84" s="14">
        <v>19279.419999999998</v>
      </c>
    </row>
    <row r="85" spans="1:7" x14ac:dyDescent="0.25">
      <c r="A85" s="11">
        <v>6409</v>
      </c>
      <c r="B85" s="11">
        <v>5161</v>
      </c>
      <c r="C85" s="11"/>
      <c r="D85" s="11" t="s">
        <v>27</v>
      </c>
      <c r="E85" s="14">
        <v>3000</v>
      </c>
      <c r="F85" s="14">
        <v>3000</v>
      </c>
      <c r="G85" s="14">
        <v>1247</v>
      </c>
    </row>
    <row r="86" spans="1:7" x14ac:dyDescent="0.25">
      <c r="A86" s="11">
        <v>6409</v>
      </c>
      <c r="B86" s="11">
        <v>5164</v>
      </c>
      <c r="C86" s="11"/>
      <c r="D86" s="11" t="s">
        <v>28</v>
      </c>
      <c r="E86" s="14">
        <v>30000</v>
      </c>
      <c r="F86" s="14">
        <v>30000</v>
      </c>
      <c r="G86" s="14">
        <v>16758</v>
      </c>
    </row>
    <row r="87" spans="1:7" x14ac:dyDescent="0.25">
      <c r="A87" s="11">
        <v>6409</v>
      </c>
      <c r="B87" s="11">
        <v>5166</v>
      </c>
      <c r="C87" s="11"/>
      <c r="D87" s="11" t="s">
        <v>64</v>
      </c>
      <c r="E87" s="14">
        <v>5000</v>
      </c>
      <c r="F87" s="14">
        <v>5000</v>
      </c>
      <c r="G87" s="14">
        <v>0</v>
      </c>
    </row>
    <row r="88" spans="1:7" x14ac:dyDescent="0.25">
      <c r="A88" s="11">
        <v>6409</v>
      </c>
      <c r="B88" s="11">
        <v>5167</v>
      </c>
      <c r="C88" s="11"/>
      <c r="D88" s="11" t="s">
        <v>29</v>
      </c>
      <c r="E88" s="14">
        <v>20000</v>
      </c>
      <c r="F88" s="14">
        <v>20000</v>
      </c>
      <c r="G88" s="14">
        <v>0</v>
      </c>
    </row>
    <row r="89" spans="1:7" x14ac:dyDescent="0.25">
      <c r="A89" s="11">
        <v>6409</v>
      </c>
      <c r="B89" s="11">
        <v>5169</v>
      </c>
      <c r="C89" s="11"/>
      <c r="D89" s="11" t="s">
        <v>13</v>
      </c>
      <c r="E89" s="14">
        <v>1346000</v>
      </c>
      <c r="F89" s="14">
        <v>1235000</v>
      </c>
      <c r="G89" s="14">
        <v>260252.49</v>
      </c>
    </row>
    <row r="90" spans="1:7" x14ac:dyDescent="0.25">
      <c r="A90" s="11">
        <v>6409</v>
      </c>
      <c r="B90" s="11">
        <v>5172</v>
      </c>
      <c r="C90" s="11"/>
      <c r="D90" s="11" t="s">
        <v>73</v>
      </c>
      <c r="E90" s="14">
        <v>10000</v>
      </c>
      <c r="F90" s="14">
        <v>10000</v>
      </c>
      <c r="G90" s="14">
        <v>5094</v>
      </c>
    </row>
    <row r="91" spans="1:7" x14ac:dyDescent="0.25">
      <c r="A91" s="11">
        <v>6409</v>
      </c>
      <c r="B91" s="11">
        <v>5173</v>
      </c>
      <c r="C91" s="11"/>
      <c r="D91" s="11" t="s">
        <v>30</v>
      </c>
      <c r="E91" s="14">
        <v>25000</v>
      </c>
      <c r="F91" s="14">
        <v>25000</v>
      </c>
      <c r="G91" s="14">
        <v>16864</v>
      </c>
    </row>
    <row r="92" spans="1:7" x14ac:dyDescent="0.25">
      <c r="A92" s="11">
        <v>6409</v>
      </c>
      <c r="B92" s="11">
        <v>5175</v>
      </c>
      <c r="C92" s="11"/>
      <c r="D92" s="11" t="s">
        <v>14</v>
      </c>
      <c r="E92" s="14">
        <v>100000</v>
      </c>
      <c r="F92" s="14">
        <v>173000</v>
      </c>
      <c r="G92" s="14">
        <v>172186</v>
      </c>
    </row>
    <row r="93" spans="1:7" x14ac:dyDescent="0.25">
      <c r="A93" s="11">
        <v>6409</v>
      </c>
      <c r="B93" s="11">
        <v>5179</v>
      </c>
      <c r="C93" s="11"/>
      <c r="D93" s="11" t="s">
        <v>74</v>
      </c>
      <c r="E93" s="14">
        <v>34000</v>
      </c>
      <c r="F93" s="14">
        <v>34000</v>
      </c>
      <c r="G93" s="14">
        <v>34000</v>
      </c>
    </row>
    <row r="94" spans="1:7" x14ac:dyDescent="0.25">
      <c r="A94" s="11">
        <v>6409</v>
      </c>
      <c r="B94" s="11">
        <v>5194</v>
      </c>
      <c r="C94" s="11"/>
      <c r="D94" s="11" t="s">
        <v>31</v>
      </c>
      <c r="E94" s="14">
        <v>50000</v>
      </c>
      <c r="F94" s="14">
        <v>50000</v>
      </c>
      <c r="G94" s="14">
        <v>35477.39</v>
      </c>
    </row>
    <row r="95" spans="1:7" x14ac:dyDescent="0.25">
      <c r="A95" s="11">
        <v>6409</v>
      </c>
      <c r="B95" s="11">
        <v>5222</v>
      </c>
      <c r="C95" s="11"/>
      <c r="D95" s="11" t="s">
        <v>75</v>
      </c>
      <c r="E95" s="14">
        <v>438000</v>
      </c>
      <c r="F95" s="14">
        <v>438000</v>
      </c>
      <c r="G95" s="14">
        <v>438000</v>
      </c>
    </row>
    <row r="96" spans="1:7" x14ac:dyDescent="0.25">
      <c r="A96" s="11">
        <v>6409</v>
      </c>
      <c r="B96" s="11">
        <v>5362</v>
      </c>
      <c r="C96" s="11"/>
      <c r="D96" s="11" t="s">
        <v>70</v>
      </c>
      <c r="E96" s="14">
        <v>5000</v>
      </c>
      <c r="F96" s="14">
        <v>5000</v>
      </c>
      <c r="G96" s="14">
        <v>3432</v>
      </c>
    </row>
    <row r="97" spans="1:7" x14ac:dyDescent="0.25">
      <c r="A97" s="11">
        <v>6409</v>
      </c>
      <c r="B97" s="11">
        <v>5365</v>
      </c>
      <c r="C97" s="11"/>
      <c r="D97" s="11" t="s">
        <v>72</v>
      </c>
      <c r="E97" s="14">
        <v>1000</v>
      </c>
      <c r="F97" s="14">
        <v>1000</v>
      </c>
      <c r="G97" s="14">
        <v>0</v>
      </c>
    </row>
    <row r="98" spans="1:7" x14ac:dyDescent="0.25">
      <c r="A98" s="20">
        <v>6409</v>
      </c>
      <c r="B98" s="20"/>
      <c r="C98" s="20"/>
      <c r="D98" s="20" t="s">
        <v>32</v>
      </c>
      <c r="E98" s="21">
        <f>SUM(E77:E97)</f>
        <v>2619000</v>
      </c>
      <c r="F98" s="21">
        <f>SUM(F77:F97)</f>
        <v>2597000</v>
      </c>
      <c r="G98" s="21">
        <f>SUM(G77:G97)</f>
        <v>1480890.2999999998</v>
      </c>
    </row>
    <row r="99" spans="1:7" x14ac:dyDescent="0.25">
      <c r="A99" s="11"/>
      <c r="B99" s="11"/>
      <c r="C99" s="11"/>
      <c r="D99" s="11"/>
      <c r="E99" s="14"/>
      <c r="F99" s="14"/>
      <c r="G99" s="14"/>
    </row>
    <row r="100" spans="1:7" ht="15.75" x14ac:dyDescent="0.25">
      <c r="A100" s="11"/>
      <c r="B100" s="11"/>
      <c r="C100" s="11"/>
      <c r="D100" s="13" t="s">
        <v>12</v>
      </c>
      <c r="E100" s="15">
        <f>SUM(E50,E56,E59,E62,E66,E71,E75,E98)</f>
        <v>11196000</v>
      </c>
      <c r="F100" s="15">
        <f>SUM(F50,F56,F59,F62,F66,F71,F75,F98)</f>
        <v>12773220</v>
      </c>
      <c r="G100" s="15">
        <f>SUM(G50,G56,G59,G62,G66,G71,G75,G98)</f>
        <v>12263624.100000001</v>
      </c>
    </row>
    <row r="103" spans="1:7" ht="15.75" x14ac:dyDescent="0.25">
      <c r="A103" s="6" t="s">
        <v>94</v>
      </c>
    </row>
    <row r="104" spans="1:7" x14ac:dyDescent="0.25">
      <c r="A104" s="1" t="s">
        <v>42</v>
      </c>
      <c r="B104" t="s">
        <v>52</v>
      </c>
      <c r="E104" s="16">
        <v>57827</v>
      </c>
    </row>
    <row r="105" spans="1:7" x14ac:dyDescent="0.25">
      <c r="A105" s="1" t="s">
        <v>43</v>
      </c>
      <c r="B105" t="s">
        <v>46</v>
      </c>
      <c r="E105" s="16">
        <v>554180</v>
      </c>
    </row>
    <row r="106" spans="1:7" x14ac:dyDescent="0.25">
      <c r="A106" s="1" t="s">
        <v>44</v>
      </c>
      <c r="B106" t="s">
        <v>47</v>
      </c>
      <c r="E106" s="16">
        <v>246440.2</v>
      </c>
    </row>
    <row r="107" spans="1:7" x14ac:dyDescent="0.25">
      <c r="A107" s="1" t="s">
        <v>45</v>
      </c>
      <c r="B107" t="s">
        <v>76</v>
      </c>
      <c r="E107" s="16">
        <v>1875980</v>
      </c>
    </row>
    <row r="108" spans="1:7" x14ac:dyDescent="0.25">
      <c r="A108" s="7" t="s">
        <v>7</v>
      </c>
      <c r="B108" s="2"/>
      <c r="C108" s="2"/>
      <c r="D108" s="2"/>
      <c r="E108" s="17">
        <f>SUM(E104:E107)</f>
        <v>2734427.2</v>
      </c>
    </row>
    <row r="112" spans="1:7" ht="15.75" x14ac:dyDescent="0.25">
      <c r="A112" s="8" t="s">
        <v>95</v>
      </c>
    </row>
    <row r="113" spans="1:6" x14ac:dyDescent="0.25">
      <c r="A113" s="1" t="s">
        <v>53</v>
      </c>
      <c r="D113" t="s">
        <v>54</v>
      </c>
      <c r="E113" s="16">
        <v>367.54</v>
      </c>
    </row>
    <row r="114" spans="1:6" x14ac:dyDescent="0.25">
      <c r="A114" s="1" t="s">
        <v>67</v>
      </c>
      <c r="D114" t="s">
        <v>48</v>
      </c>
      <c r="E114" s="16">
        <v>58456</v>
      </c>
    </row>
    <row r="115" spans="1:6" x14ac:dyDescent="0.25">
      <c r="A115" s="1" t="s">
        <v>99</v>
      </c>
      <c r="D115" t="s">
        <v>100</v>
      </c>
      <c r="E115" s="16">
        <v>1022822.98</v>
      </c>
    </row>
    <row r="116" spans="1:6" x14ac:dyDescent="0.25">
      <c r="A116" s="1" t="s">
        <v>65</v>
      </c>
      <c r="D116" t="s">
        <v>66</v>
      </c>
      <c r="E116" s="16">
        <v>116000</v>
      </c>
    </row>
    <row r="117" spans="1:6" x14ac:dyDescent="0.25">
      <c r="A117" s="7" t="s">
        <v>7</v>
      </c>
      <c r="B117" s="2"/>
      <c r="C117" s="2"/>
      <c r="D117" s="2"/>
      <c r="E117" s="17">
        <f>SUM(E113:E116)</f>
        <v>1197646.52</v>
      </c>
    </row>
    <row r="121" spans="1:6" ht="15.75" x14ac:dyDescent="0.25">
      <c r="A121" s="8" t="s">
        <v>96</v>
      </c>
    </row>
    <row r="122" spans="1:6" x14ac:dyDescent="0.25">
      <c r="A122" s="1" t="s">
        <v>49</v>
      </c>
      <c r="E122" s="16">
        <v>914677.58</v>
      </c>
    </row>
    <row r="123" spans="1:6" x14ac:dyDescent="0.25">
      <c r="A123" s="1" t="s">
        <v>50</v>
      </c>
      <c r="E123" s="16">
        <v>351162.88</v>
      </c>
      <c r="F123" s="5" t="s">
        <v>98</v>
      </c>
    </row>
    <row r="124" spans="1:6" x14ac:dyDescent="0.25">
      <c r="A124" s="1" t="s">
        <v>51</v>
      </c>
      <c r="E124" s="16">
        <v>44901.5</v>
      </c>
    </row>
    <row r="125" spans="1:6" x14ac:dyDescent="0.25">
      <c r="A125" s="7" t="s">
        <v>7</v>
      </c>
      <c r="B125" s="2"/>
      <c r="C125" s="2"/>
      <c r="D125" s="2"/>
      <c r="E125" s="17">
        <f>SUM(E122:E124)</f>
        <v>1310741.96</v>
      </c>
    </row>
    <row r="127" spans="1:6" ht="15.75" x14ac:dyDescent="0.25">
      <c r="A127" s="8" t="s">
        <v>97</v>
      </c>
      <c r="E127" s="17">
        <v>18340</v>
      </c>
    </row>
    <row r="128" spans="1:6" x14ac:dyDescent="0.25">
      <c r="A128" s="1"/>
      <c r="E128" s="16"/>
    </row>
    <row r="129" spans="1:5" x14ac:dyDescent="0.25">
      <c r="A129" s="1"/>
      <c r="E129" s="16"/>
    </row>
    <row r="130" spans="1:5" x14ac:dyDescent="0.25">
      <c r="A130" t="s">
        <v>79</v>
      </c>
      <c r="E130" t="s">
        <v>81</v>
      </c>
    </row>
    <row r="134" spans="1:5" x14ac:dyDescent="0.25">
      <c r="A134" t="s">
        <v>80</v>
      </c>
      <c r="E134" t="s">
        <v>82</v>
      </c>
    </row>
  </sheetData>
  <mergeCells count="1">
    <mergeCell ref="A1:G1"/>
  </mergeCells>
  <pageMargins left="0.31496062992125984" right="0.31496062992125984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Jaroslav Sláčík</cp:lastModifiedBy>
  <cp:lastPrinted>2023-04-15T14:41:59Z</cp:lastPrinted>
  <dcterms:created xsi:type="dcterms:W3CDTF">2020-03-20T06:18:31Z</dcterms:created>
  <dcterms:modified xsi:type="dcterms:W3CDTF">2026-05-25T06:13:14Z</dcterms:modified>
</cp:coreProperties>
</file>